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Extrapolation" sheetId="1" r:id="rId1"/>
    <sheet name="Graphique" sheetId="2" r:id="rId2"/>
  </sheet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"/>
  <c r="E22"/>
  <c r="E23"/>
  <c r="E24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"/>
</calcChain>
</file>

<file path=xl/sharedStrings.xml><?xml version="1.0" encoding="utf-8"?>
<sst xmlns="http://schemas.openxmlformats.org/spreadsheetml/2006/main" count="13" uniqueCount="13">
  <si>
    <t>Altitude (km)</t>
  </si>
  <si>
    <t>Tropopause</t>
  </si>
  <si>
    <t>Troposphère</t>
  </si>
  <si>
    <t>Stratopause</t>
  </si>
  <si>
    <t>Mésopause</t>
  </si>
  <si>
    <t>Température (K)</t>
  </si>
  <si>
    <t>Stratosphère</t>
  </si>
  <si>
    <t>Pression (PA)</t>
  </si>
  <si>
    <t>Densité extérieure</t>
  </si>
  <si>
    <t>Densité intérieure</t>
  </si>
  <si>
    <t>Différence des densités</t>
  </si>
  <si>
    <t>Poussée d'Archimède</t>
  </si>
  <si>
    <t>Poids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</si>
</sst>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i/>
      <sz val="11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Bilan des forces de la montgolfière.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2.8798782600243787E-2"/>
          <c:y val="8.7180987311235303E-2"/>
          <c:w val="0.95718340032404503"/>
          <c:h val="0.86567127703201208"/>
        </c:manualLayout>
      </c:layout>
      <c:lineChart>
        <c:grouping val="standard"/>
        <c:ser>
          <c:idx val="0"/>
          <c:order val="0"/>
          <c:tx>
            <c:v>Poussée d'Archimède</c:v>
          </c:tx>
          <c:marker>
            <c:symbol val="none"/>
          </c:marker>
          <c:cat>
            <c:numRef>
              <c:f>Extrapolation!$B$2:$B$24</c:f>
              <c:numCache>
                <c:formatCode>General</c:formatCode>
                <c:ptCount val="2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20</c:v>
                </c:pt>
                <c:pt idx="17">
                  <c:v>32</c:v>
                </c:pt>
                <c:pt idx="18">
                  <c:v>47</c:v>
                </c:pt>
                <c:pt idx="19">
                  <c:v>51</c:v>
                </c:pt>
                <c:pt idx="20">
                  <c:v>71</c:v>
                </c:pt>
                <c:pt idx="21">
                  <c:v>84.852000000000004</c:v>
                </c:pt>
                <c:pt idx="22">
                  <c:v>90</c:v>
                </c:pt>
              </c:numCache>
            </c:numRef>
          </c:cat>
          <c:val>
            <c:numRef>
              <c:f>Extrapolation!$H$2:$H$24</c:f>
              <c:numCache>
                <c:formatCode>General</c:formatCode>
                <c:ptCount val="23"/>
                <c:pt idx="0">
                  <c:v>10045924.724402951</c:v>
                </c:pt>
                <c:pt idx="1">
                  <c:v>9672136.4592971113</c:v>
                </c:pt>
                <c:pt idx="2">
                  <c:v>9180175.4362766091</c:v>
                </c:pt>
                <c:pt idx="3">
                  <c:v>8681139.6547010764</c:v>
                </c:pt>
                <c:pt idx="4">
                  <c:v>8246128.2205159841</c:v>
                </c:pt>
                <c:pt idx="5">
                  <c:v>7833026.3407058083</c:v>
                </c:pt>
                <c:pt idx="6">
                  <c:v>7404439.1137887379</c:v>
                </c:pt>
                <c:pt idx="7">
                  <c:v>7038333.0450856276</c:v>
                </c:pt>
                <c:pt idx="8">
                  <c:v>6700093.8780491669</c:v>
                </c:pt>
                <c:pt idx="9">
                  <c:v>6011873.5123202391</c:v>
                </c:pt>
                <c:pt idx="10">
                  <c:v>5380461.1274601109</c:v>
                </c:pt>
                <c:pt idx="11">
                  <c:v>4850164.2554998454</c:v>
                </c:pt>
                <c:pt idx="12">
                  <c:v>4338327.4742118381</c:v>
                </c:pt>
                <c:pt idx="13">
                  <c:v>4074350.6599876862</c:v>
                </c:pt>
                <c:pt idx="14">
                  <c:v>3408777.4994138917</c:v>
                </c:pt>
                <c:pt idx="15">
                  <c:v>2980909.8625785243</c:v>
                </c:pt>
                <c:pt idx="16">
                  <c:v>722145.19900962035</c:v>
                </c:pt>
                <c:pt idx="17">
                  <c:v>108479.48571929298</c:v>
                </c:pt>
                <c:pt idx="18">
                  <c:v>11614.0516177933</c:v>
                </c:pt>
                <c:pt idx="19">
                  <c:v>7074.0132581104635</c:v>
                </c:pt>
                <c:pt idx="20">
                  <c:v>532.51052586337289</c:v>
                </c:pt>
                <c:pt idx="21">
                  <c:v>156.02427569829783</c:v>
                </c:pt>
                <c:pt idx="22">
                  <c:v>15.60242756982978</c:v>
                </c:pt>
              </c:numCache>
            </c:numRef>
          </c:val>
        </c:ser>
        <c:ser>
          <c:idx val="1"/>
          <c:order val="1"/>
          <c:tx>
            <c:v>Poids</c:v>
          </c:tx>
          <c:marker>
            <c:symbol val="none"/>
          </c:marker>
          <c:cat>
            <c:numRef>
              <c:f>Extrapolation!$B$2:$B$24</c:f>
              <c:numCache>
                <c:formatCode>General</c:formatCode>
                <c:ptCount val="2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20</c:v>
                </c:pt>
                <c:pt idx="17">
                  <c:v>32</c:v>
                </c:pt>
                <c:pt idx="18">
                  <c:v>47</c:v>
                </c:pt>
                <c:pt idx="19">
                  <c:v>51</c:v>
                </c:pt>
                <c:pt idx="20">
                  <c:v>71</c:v>
                </c:pt>
                <c:pt idx="21">
                  <c:v>84.852000000000004</c:v>
                </c:pt>
                <c:pt idx="22">
                  <c:v>90</c:v>
                </c:pt>
              </c:numCache>
            </c:numRef>
          </c:cat>
          <c:val>
            <c:numRef>
              <c:f>Extrapolation!$I$2:$I$24</c:f>
              <c:numCache>
                <c:formatCode>General</c:formatCode>
                <c:ptCount val="23"/>
                <c:pt idx="0">
                  <c:v>17658</c:v>
                </c:pt>
                <c:pt idx="1">
                  <c:v>17658</c:v>
                </c:pt>
                <c:pt idx="2">
                  <c:v>17658</c:v>
                </c:pt>
                <c:pt idx="3">
                  <c:v>17658</c:v>
                </c:pt>
                <c:pt idx="4">
                  <c:v>17658</c:v>
                </c:pt>
                <c:pt idx="5">
                  <c:v>17658</c:v>
                </c:pt>
                <c:pt idx="6">
                  <c:v>17658</c:v>
                </c:pt>
                <c:pt idx="7">
                  <c:v>17658</c:v>
                </c:pt>
                <c:pt idx="8">
                  <c:v>17658</c:v>
                </c:pt>
                <c:pt idx="9">
                  <c:v>17658</c:v>
                </c:pt>
                <c:pt idx="10">
                  <c:v>17658</c:v>
                </c:pt>
                <c:pt idx="11">
                  <c:v>17658</c:v>
                </c:pt>
                <c:pt idx="12">
                  <c:v>17658</c:v>
                </c:pt>
                <c:pt idx="13">
                  <c:v>17658</c:v>
                </c:pt>
                <c:pt idx="14">
                  <c:v>17658</c:v>
                </c:pt>
                <c:pt idx="15">
                  <c:v>17658</c:v>
                </c:pt>
                <c:pt idx="16">
                  <c:v>17658</c:v>
                </c:pt>
                <c:pt idx="17">
                  <c:v>17658</c:v>
                </c:pt>
                <c:pt idx="18">
                  <c:v>17658</c:v>
                </c:pt>
                <c:pt idx="19">
                  <c:v>17658</c:v>
                </c:pt>
                <c:pt idx="20">
                  <c:v>17658</c:v>
                </c:pt>
                <c:pt idx="21">
                  <c:v>17658</c:v>
                </c:pt>
                <c:pt idx="22">
                  <c:v>17658</c:v>
                </c:pt>
              </c:numCache>
            </c:numRef>
          </c:val>
        </c:ser>
        <c:marker val="1"/>
        <c:axId val="82988032"/>
        <c:axId val="82993920"/>
      </c:lineChart>
      <c:catAx>
        <c:axId val="82988032"/>
        <c:scaling>
          <c:orientation val="minMax"/>
        </c:scaling>
        <c:axPos val="b"/>
        <c:numFmt formatCode="General" sourceLinked="1"/>
        <c:tickLblPos val="nextTo"/>
        <c:crossAx val="82993920"/>
        <c:crosses val="autoZero"/>
        <c:auto val="1"/>
        <c:lblAlgn val="ctr"/>
        <c:lblOffset val="100"/>
      </c:catAx>
      <c:valAx>
        <c:axId val="82993920"/>
        <c:scaling>
          <c:orientation val="minMax"/>
        </c:scaling>
        <c:axPos val="l"/>
        <c:majorGridlines/>
        <c:numFmt formatCode="General" sourceLinked="1"/>
        <c:tickLblPos val="nextTo"/>
        <c:crossAx val="82988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641742408374584"/>
          <c:y val="0.1271898001105303"/>
          <c:w val="0.10596125442535156"/>
          <c:h val="8.5037218339879678E-2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403412</xdr:colOff>
      <xdr:row>0</xdr:row>
      <xdr:rowOff>112060</xdr:rowOff>
    </xdr:from>
    <xdr:to>
      <xdr:col>19</xdr:col>
      <xdr:colOff>0</xdr:colOff>
      <xdr:row>28</xdr:row>
      <xdr:rowOff>179295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zoomScaleNormal="100" workbookViewId="0">
      <selection activeCell="B20" sqref="B20"/>
    </sheetView>
  </sheetViews>
  <sheetFormatPr baseColWidth="10" defaultRowHeight="15"/>
  <cols>
    <col min="1" max="1" width="13.7109375" customWidth="1"/>
    <col min="2" max="2" width="13.28515625" customWidth="1"/>
    <col min="3" max="3" width="17" customWidth="1"/>
    <col min="4" max="4" width="16.85546875" customWidth="1"/>
    <col min="5" max="5" width="27.42578125" customWidth="1"/>
    <col min="6" max="6" width="23.28515625" customWidth="1"/>
    <col min="7" max="7" width="25.42578125" customWidth="1"/>
    <col min="8" max="8" width="21.140625" style="11" customWidth="1"/>
  </cols>
  <sheetData>
    <row r="1" spans="1:9">
      <c r="A1" s="3"/>
      <c r="B1" s="4" t="s">
        <v>0</v>
      </c>
      <c r="C1" s="4" t="s">
        <v>5</v>
      </c>
      <c r="D1" s="4" t="s">
        <v>7</v>
      </c>
      <c r="E1" s="4" t="s">
        <v>8</v>
      </c>
      <c r="F1" s="4" t="s">
        <v>9</v>
      </c>
      <c r="G1" s="4" t="s">
        <v>10</v>
      </c>
      <c r="H1" s="10" t="s">
        <v>11</v>
      </c>
      <c r="I1" s="4" t="s">
        <v>12</v>
      </c>
    </row>
    <row r="2" spans="1:9">
      <c r="A2" s="2" t="s">
        <v>2</v>
      </c>
      <c r="B2" s="3">
        <v>0</v>
      </c>
      <c r="C2" s="6">
        <v>288.14999999999998</v>
      </c>
      <c r="D2" s="6">
        <v>101300</v>
      </c>
      <c r="E2" s="7">
        <f>(D2*28.965338)/(287.058*C2)</f>
        <v>35.473150988668813</v>
      </c>
      <c r="F2" s="7">
        <f>(D2*44.0956)/(189*C2)</f>
        <v>82.020851500219877</v>
      </c>
      <c r="G2" s="5">
        <f>F2-E2</f>
        <v>46.547700511551064</v>
      </c>
      <c r="H2" s="12">
        <f>G2*215820</f>
        <v>10045924.724402951</v>
      </c>
      <c r="I2" s="3">
        <f>1800*9.81</f>
        <v>17658</v>
      </c>
    </row>
    <row r="3" spans="1:9">
      <c r="A3" s="2"/>
      <c r="B3" s="3">
        <v>0.5</v>
      </c>
      <c r="C3" s="6">
        <v>282.14999999999998</v>
      </c>
      <c r="D3" s="6">
        <v>95500</v>
      </c>
      <c r="E3" s="7">
        <f>(D3*28.965338)/(287.058*C3)</f>
        <v>34.153267759434279</v>
      </c>
      <c r="F3" s="7">
        <f>(D3*44.0956)/(189*C3)</f>
        <v>78.969023756548125</v>
      </c>
      <c r="G3" s="5">
        <f>F3-E3</f>
        <v>44.815755997113847</v>
      </c>
      <c r="H3" s="12">
        <f t="shared" ref="H3:H24" si="0">G3*215820</f>
        <v>9672136.4592971113</v>
      </c>
      <c r="I3" s="3">
        <f t="shared" ref="I3:I24" si="1">1800*9.81</f>
        <v>17658</v>
      </c>
    </row>
    <row r="4" spans="1:9" ht="15.75">
      <c r="A4" s="2"/>
      <c r="B4" s="8">
        <v>1</v>
      </c>
      <c r="C4" s="6">
        <v>280.14999999999998</v>
      </c>
      <c r="D4" s="3">
        <v>90000</v>
      </c>
      <c r="E4" s="7">
        <f>(D4*28.965338)/(287.058*C4)</f>
        <v>32.416104867126883</v>
      </c>
      <c r="F4" s="7">
        <f>(D4*44.0956)/(189*C4)</f>
        <v>74.952363954684145</v>
      </c>
      <c r="G4" s="5">
        <f>F4-E4</f>
        <v>42.536259087557262</v>
      </c>
      <c r="H4" s="12">
        <f t="shared" si="0"/>
        <v>9180175.4362766091</v>
      </c>
      <c r="I4" s="3">
        <f t="shared" si="1"/>
        <v>17658</v>
      </c>
    </row>
    <row r="5" spans="1:9" ht="15.75">
      <c r="A5" s="2"/>
      <c r="B5" s="8">
        <v>1.5</v>
      </c>
      <c r="C5" s="6">
        <v>278.14999999999998</v>
      </c>
      <c r="D5" s="6">
        <v>84500</v>
      </c>
      <c r="E5" s="7">
        <f>(D5*28.965338)/(287.058*C5)</f>
        <v>30.653960304608333</v>
      </c>
      <c r="F5" s="7">
        <f>(D5*44.0956)/(189*C5)</f>
        <v>70.877941653422511</v>
      </c>
      <c r="G5" s="5">
        <f>F5-E5</f>
        <v>40.223981348814178</v>
      </c>
      <c r="H5" s="12">
        <f t="shared" si="0"/>
        <v>8681139.6547010764</v>
      </c>
      <c r="I5" s="3">
        <f t="shared" si="1"/>
        <v>17658</v>
      </c>
    </row>
    <row r="6" spans="1:9" ht="15.75">
      <c r="A6" s="2"/>
      <c r="B6" s="8">
        <v>2</v>
      </c>
      <c r="C6" s="6">
        <v>275.14999999999998</v>
      </c>
      <c r="D6" s="6">
        <v>79400</v>
      </c>
      <c r="E6" s="7">
        <f>(D6*28.965338)/(287.058*C6)</f>
        <v>29.11789202717436</v>
      </c>
      <c r="F6" s="7">
        <f>(D6*44.0956)/(189*C6)</f>
        <v>67.326251866466293</v>
      </c>
      <c r="G6" s="5">
        <f>F6-E6</f>
        <v>38.20835983929193</v>
      </c>
      <c r="H6" s="12">
        <f t="shared" si="0"/>
        <v>8246128.2205159841</v>
      </c>
      <c r="I6" s="3">
        <f t="shared" si="1"/>
        <v>17658</v>
      </c>
    </row>
    <row r="7" spans="1:9" ht="15.75">
      <c r="A7" s="2"/>
      <c r="B7" s="8">
        <v>2.5</v>
      </c>
      <c r="C7" s="6">
        <v>272.14999999999998</v>
      </c>
      <c r="D7" s="6">
        <v>74600</v>
      </c>
      <c r="E7" s="7">
        <f>(D7*28.965338)/(287.058*C7)</f>
        <v>27.659188547084302</v>
      </c>
      <c r="F7" s="7">
        <f>(D7*44.0956)/(189*C7)</f>
        <v>63.953444597060248</v>
      </c>
      <c r="G7" s="5">
        <f>F7-E7</f>
        <v>36.294256049975942</v>
      </c>
      <c r="H7" s="12">
        <f t="shared" si="0"/>
        <v>7833026.3407058083</v>
      </c>
      <c r="I7" s="3">
        <f t="shared" si="1"/>
        <v>17658</v>
      </c>
    </row>
    <row r="8" spans="1:9" ht="15.75">
      <c r="A8" s="2"/>
      <c r="B8" s="8">
        <v>3</v>
      </c>
      <c r="C8" s="6">
        <v>270.14999999999998</v>
      </c>
      <c r="D8" s="6">
        <v>70000</v>
      </c>
      <c r="E8" s="7">
        <f>(D8*28.965338)/(287.058*C8)</f>
        <v>26.145804779105912</v>
      </c>
      <c r="F8" s="7">
        <f>(D8*44.0956)/(189*C8)</f>
        <v>60.454205825295965</v>
      </c>
      <c r="G8" s="5">
        <f>F8-E8</f>
        <v>34.308401046190056</v>
      </c>
      <c r="H8" s="12">
        <f t="shared" si="0"/>
        <v>7404439.1137887379</v>
      </c>
      <c r="I8" s="3">
        <f t="shared" si="1"/>
        <v>17658</v>
      </c>
    </row>
    <row r="9" spans="1:9" ht="15.75">
      <c r="A9" s="2"/>
      <c r="B9" s="8">
        <v>3.5</v>
      </c>
      <c r="C9" s="6">
        <v>267.14999999999998</v>
      </c>
      <c r="D9" s="6">
        <v>65800</v>
      </c>
      <c r="E9" s="7">
        <f>(D9*28.965338)/(287.058*C9)</f>
        <v>24.85304814303176</v>
      </c>
      <c r="F9" s="7">
        <f>(D9*44.0956)/(189*C9)</f>
        <v>57.46510006169374</v>
      </c>
      <c r="G9" s="5">
        <f>F9-E9</f>
        <v>32.612051918661976</v>
      </c>
      <c r="H9" s="12">
        <f t="shared" si="0"/>
        <v>7038333.0450856276</v>
      </c>
      <c r="I9" s="3">
        <f t="shared" si="1"/>
        <v>17658</v>
      </c>
    </row>
    <row r="10" spans="1:9" ht="15.75">
      <c r="A10" s="2"/>
      <c r="B10" s="8">
        <v>4</v>
      </c>
      <c r="C10" s="6">
        <v>263.14999999999998</v>
      </c>
      <c r="D10" s="6">
        <v>61700</v>
      </c>
      <c r="E10" s="7">
        <f>(D10*28.965338)/(287.058*C10)</f>
        <v>23.658692285136453</v>
      </c>
      <c r="F10" s="7">
        <f>(D10*44.0956)/(189*C10)</f>
        <v>54.703516110774331</v>
      </c>
      <c r="G10" s="5">
        <f>F10-E10</f>
        <v>31.044823825637877</v>
      </c>
      <c r="H10" s="12">
        <f t="shared" si="0"/>
        <v>6700093.8780491669</v>
      </c>
      <c r="I10" s="3">
        <f t="shared" si="1"/>
        <v>17658</v>
      </c>
    </row>
    <row r="11" spans="1:9" ht="15.75">
      <c r="A11" s="2"/>
      <c r="B11" s="8">
        <v>5</v>
      </c>
      <c r="C11" s="6">
        <v>257.14999999999998</v>
      </c>
      <c r="D11" s="6">
        <v>54100</v>
      </c>
      <c r="E11" s="7">
        <f>(D11*28.965338)/(287.058*C11)</f>
        <v>21.228518297501875</v>
      </c>
      <c r="F11" s="7">
        <f>(D11*44.0956)/(189*C11)</f>
        <v>49.084479340594449</v>
      </c>
      <c r="G11" s="5">
        <f>F11-E11</f>
        <v>27.855961043092574</v>
      </c>
      <c r="H11" s="12">
        <f t="shared" si="0"/>
        <v>6011873.5123202391</v>
      </c>
      <c r="I11" s="3">
        <f t="shared" si="1"/>
        <v>17658</v>
      </c>
    </row>
    <row r="12" spans="1:9" ht="15.75">
      <c r="A12" s="2"/>
      <c r="B12" s="8">
        <v>6</v>
      </c>
      <c r="C12" s="6">
        <v>250.15</v>
      </c>
      <c r="D12" s="6">
        <v>47100</v>
      </c>
      <c r="E12" s="7">
        <f>(D12*28.965338)/(287.058*C12)</f>
        <v>18.998938893044418</v>
      </c>
      <c r="F12" s="7">
        <f>(D12*44.0956)/(189*C12)</f>
        <v>43.929256414405323</v>
      </c>
      <c r="G12" s="5">
        <f>F12-E12</f>
        <v>24.930317521360905</v>
      </c>
      <c r="H12" s="12">
        <f t="shared" si="0"/>
        <v>5380461.1274601109</v>
      </c>
      <c r="I12" s="3">
        <f t="shared" si="1"/>
        <v>17658</v>
      </c>
    </row>
    <row r="13" spans="1:9" ht="15.75">
      <c r="A13" s="2"/>
      <c r="B13" s="8">
        <v>7</v>
      </c>
      <c r="C13" s="6">
        <v>242.15</v>
      </c>
      <c r="D13" s="6">
        <v>41100</v>
      </c>
      <c r="E13" s="7">
        <f>(D13*28.965338)/(287.058*C13)</f>
        <v>17.126408337229076</v>
      </c>
      <c r="F13" s="7">
        <f>(D13*44.0956)/(189*C13)</f>
        <v>39.599600142899753</v>
      </c>
      <c r="G13" s="5">
        <f>F13-E13</f>
        <v>22.473191805670677</v>
      </c>
      <c r="H13" s="12">
        <f t="shared" si="0"/>
        <v>4850164.2554998454</v>
      </c>
      <c r="I13" s="3">
        <f t="shared" si="1"/>
        <v>17658</v>
      </c>
    </row>
    <row r="14" spans="1:9" ht="15.75">
      <c r="A14" s="2"/>
      <c r="B14" s="8">
        <v>8</v>
      </c>
      <c r="C14" s="6">
        <v>235.15</v>
      </c>
      <c r="D14" s="6">
        <v>35700</v>
      </c>
      <c r="E14" s="7">
        <f>(D14*28.965338)/(287.058*C14)</f>
        <v>15.319062182217673</v>
      </c>
      <c r="F14" s="7">
        <f>(D14*44.0956)/(189*C14)</f>
        <v>35.420662933824744</v>
      </c>
      <c r="G14" s="5">
        <f>F14-E14</f>
        <v>20.101600751607073</v>
      </c>
      <c r="H14" s="12">
        <f t="shared" si="0"/>
        <v>4338327.4742118381</v>
      </c>
      <c r="I14" s="3">
        <f t="shared" si="1"/>
        <v>17658</v>
      </c>
    </row>
    <row r="15" spans="1:9" ht="15.75">
      <c r="A15" s="2"/>
      <c r="B15" s="8">
        <v>9</v>
      </c>
      <c r="C15" s="6">
        <v>232.15</v>
      </c>
      <c r="D15" s="6">
        <v>33100</v>
      </c>
      <c r="E15" s="7">
        <f>(D15*28.965338)/(287.058*C15)</f>
        <v>14.38693401628244</v>
      </c>
      <c r="F15" s="7">
        <f>(D15*44.0956)/(189*C15)</f>
        <v>33.265400608756195</v>
      </c>
      <c r="G15" s="5">
        <f>F15-E15</f>
        <v>18.878466592473757</v>
      </c>
      <c r="H15" s="12">
        <f t="shared" si="0"/>
        <v>4074350.6599876862</v>
      </c>
      <c r="I15" s="3">
        <f t="shared" si="1"/>
        <v>17658</v>
      </c>
    </row>
    <row r="16" spans="1:9" ht="15.75">
      <c r="A16" s="2"/>
      <c r="B16" s="8">
        <v>10</v>
      </c>
      <c r="C16" s="6">
        <v>222.15</v>
      </c>
      <c r="D16" s="6">
        <v>26500</v>
      </c>
      <c r="E16" s="7">
        <f>(D16*28.965338)/(287.058*C16)</f>
        <v>12.036729543648097</v>
      </c>
      <c r="F16" s="7">
        <f>(D16*44.0956)/(189*C16)</f>
        <v>27.831268971939689</v>
      </c>
      <c r="G16" s="5">
        <f>F16-E16</f>
        <v>15.794539428291593</v>
      </c>
      <c r="H16" s="12">
        <f t="shared" si="0"/>
        <v>3408777.4994138917</v>
      </c>
      <c r="I16" s="3">
        <f t="shared" si="1"/>
        <v>17658</v>
      </c>
    </row>
    <row r="17" spans="1:9">
      <c r="A17" s="4" t="s">
        <v>1</v>
      </c>
      <c r="B17" s="3">
        <v>11</v>
      </c>
      <c r="C17" s="6">
        <v>216.65</v>
      </c>
      <c r="D17" s="6">
        <v>22600</v>
      </c>
      <c r="E17" s="7">
        <f>(D17*28.965338)/(287.058*C17)</f>
        <v>10.52588671921832</v>
      </c>
      <c r="F17" s="7">
        <f>(D17*44.0956)/(189*C17)</f>
        <v>24.337905357799194</v>
      </c>
      <c r="G17" s="5">
        <f>F17-E17</f>
        <v>13.812018638580874</v>
      </c>
      <c r="H17" s="12">
        <f t="shared" si="0"/>
        <v>2980909.8625785243</v>
      </c>
      <c r="I17" s="3">
        <f t="shared" si="1"/>
        <v>17658</v>
      </c>
    </row>
    <row r="18" spans="1:9">
      <c r="A18" s="2" t="s">
        <v>6</v>
      </c>
      <c r="B18" s="3">
        <v>20</v>
      </c>
      <c r="C18" s="6">
        <v>216.65</v>
      </c>
      <c r="D18" s="3">
        <v>5475</v>
      </c>
      <c r="E18" s="7">
        <f>(D18*28.965338)/(287.058*C18)</f>
        <v>2.5499659198106328</v>
      </c>
      <c r="F18" s="7">
        <f>(D18*44.0956)/(189*C18)</f>
        <v>5.8960191076969286</v>
      </c>
      <c r="G18" s="5">
        <f>F18-E18</f>
        <v>3.3460531878862958</v>
      </c>
      <c r="H18" s="12">
        <f t="shared" si="0"/>
        <v>722145.19900962035</v>
      </c>
      <c r="I18" s="3">
        <f t="shared" si="1"/>
        <v>17658</v>
      </c>
    </row>
    <row r="19" spans="1:9">
      <c r="A19" s="2"/>
      <c r="B19" s="9">
        <v>32</v>
      </c>
      <c r="C19" s="3">
        <v>228.65</v>
      </c>
      <c r="D19" s="3">
        <v>868</v>
      </c>
      <c r="E19" s="7">
        <f>(D19*28.965338)/(287.058*C19)</f>
        <v>0.38305176294483151</v>
      </c>
      <c r="F19" s="7">
        <f>(D19*44.0956)/(189*C19)</f>
        <v>0.8856904698269229</v>
      </c>
      <c r="G19" s="14">
        <f>F19-E19</f>
        <v>0.50263870688209145</v>
      </c>
      <c r="H19" s="13">
        <f t="shared" si="0"/>
        <v>108479.48571929298</v>
      </c>
      <c r="I19" s="9">
        <f t="shared" si="1"/>
        <v>17658</v>
      </c>
    </row>
    <row r="20" spans="1:9">
      <c r="A20" s="4" t="s">
        <v>3</v>
      </c>
      <c r="B20" s="9">
        <v>47</v>
      </c>
      <c r="C20" s="3">
        <v>270.64999999999998</v>
      </c>
      <c r="D20" s="3">
        <v>110</v>
      </c>
      <c r="E20" s="7">
        <f>(D20*28.965338)/(287.058*C20)</f>
        <v>4.1010361706911976E-2</v>
      </c>
      <c r="F20" s="7">
        <f>(D20*44.0956)/(189*C20)</f>
        <v>9.4823963865160982E-2</v>
      </c>
      <c r="G20" s="14">
        <f>F20-E20</f>
        <v>5.3813602158249006E-2</v>
      </c>
      <c r="H20" s="13">
        <f t="shared" si="0"/>
        <v>11614.0516177933</v>
      </c>
      <c r="I20" s="9">
        <f t="shared" si="1"/>
        <v>17658</v>
      </c>
    </row>
    <row r="21" spans="1:9">
      <c r="A21" s="3"/>
      <c r="B21" s="15">
        <v>51</v>
      </c>
      <c r="C21" s="3">
        <v>270.64999999999998</v>
      </c>
      <c r="D21" s="3">
        <v>67</v>
      </c>
      <c r="E21" s="7">
        <f>(D21*28.965338)/(287.058*C21)</f>
        <v>2.4979038494210022E-2</v>
      </c>
      <c r="F21" s="7">
        <f>(D21*44.0956)/(189*C21)</f>
        <v>5.7756414354234412E-2</v>
      </c>
      <c r="G21" s="14">
        <f>F21-E21</f>
        <v>3.2777375860024389E-2</v>
      </c>
      <c r="H21" s="12">
        <f t="shared" si="0"/>
        <v>7074.0132581104635</v>
      </c>
      <c r="I21" s="3">
        <f t="shared" si="1"/>
        <v>17658</v>
      </c>
    </row>
    <row r="22" spans="1:9">
      <c r="A22" s="3"/>
      <c r="B22" s="15">
        <v>71</v>
      </c>
      <c r="C22" s="3">
        <v>214.65</v>
      </c>
      <c r="D22" s="3">
        <v>4</v>
      </c>
      <c r="E22" s="7">
        <f>(D22*28.965338)/(287.058*C22)</f>
        <v>1.8803471860704701E-3</v>
      </c>
      <c r="F22" s="7">
        <f>(D22*44.0956)/(189*C22)</f>
        <v>4.3477298469145661E-3</v>
      </c>
      <c r="G22" s="14">
        <f>F22-E22</f>
        <v>2.4673826608440962E-3</v>
      </c>
      <c r="H22" s="12">
        <f t="shared" si="0"/>
        <v>532.51052586337289</v>
      </c>
      <c r="I22" s="3">
        <f t="shared" si="1"/>
        <v>17658</v>
      </c>
    </row>
    <row r="23" spans="1:9">
      <c r="A23" s="4" t="s">
        <v>4</v>
      </c>
      <c r="B23" s="15">
        <v>84.852000000000004</v>
      </c>
      <c r="C23" s="3">
        <v>183.15</v>
      </c>
      <c r="D23" s="3">
        <v>1</v>
      </c>
      <c r="E23" s="7">
        <f>(D23*28.965338)/(287.058*C23)</f>
        <v>5.5093710550099145E-4</v>
      </c>
      <c r="F23" s="7">
        <f>(D23*44.0956)/(189*C23)</f>
        <v>1.2738741627630517E-3</v>
      </c>
      <c r="G23" s="14">
        <f>F23-E23</f>
        <v>7.2293705726206021E-4</v>
      </c>
      <c r="H23" s="12">
        <f t="shared" si="0"/>
        <v>156.02427569829783</v>
      </c>
      <c r="I23" s="3">
        <f t="shared" si="1"/>
        <v>17658</v>
      </c>
    </row>
    <row r="24" spans="1:9">
      <c r="A24" s="3"/>
      <c r="B24" s="15">
        <v>90</v>
      </c>
      <c r="C24" s="3">
        <v>183.15</v>
      </c>
      <c r="D24" s="3">
        <v>0.1</v>
      </c>
      <c r="E24" s="7">
        <f>(D24*28.965338)/(287.058*C24)</f>
        <v>5.5093710550099156E-5</v>
      </c>
      <c r="F24" s="7">
        <f>(D24*44.0956)/(189*C24)</f>
        <v>1.2738741627630517E-4</v>
      </c>
      <c r="G24" s="14">
        <f>F24-E24</f>
        <v>7.229370572620601E-5</v>
      </c>
      <c r="H24" s="12">
        <f t="shared" si="0"/>
        <v>15.60242756982978</v>
      </c>
      <c r="I24" s="3">
        <f t="shared" si="1"/>
        <v>17658</v>
      </c>
    </row>
    <row r="25" spans="1:9">
      <c r="A25" s="1"/>
      <c r="B25" s="1"/>
      <c r="C25" s="1"/>
      <c r="D25" s="1"/>
      <c r="E25" s="1"/>
    </row>
    <row r="26" spans="1:9">
      <c r="C26" s="1"/>
      <c r="D26" s="1"/>
      <c r="E2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E19" sqref="E19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Extrapolation</vt:lpstr>
      <vt:lpstr>Graphique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Pierre-Antoine</dc:creator>
  <cp:lastModifiedBy>Pierre-Antoine</cp:lastModifiedBy>
  <dcterms:created xsi:type="dcterms:W3CDTF">2012-01-08T17:40:33Z</dcterms:created>
  <dcterms:modified xsi:type="dcterms:W3CDTF">2012-01-11T15:45:04Z</dcterms:modified>
</cp:coreProperties>
</file>